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</externalReferences>
  <definedNames>
    <definedName name="_xlnm.Print_Area" localSheetId="0">'Экспертизы свод'!$A$1:$O$18</definedName>
  </definedNames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<sst xmlns="http://schemas.openxmlformats.org/spreadsheetml/2006/main" count="36" uniqueCount="31">
  <si>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</si>
  <si>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</si>
  <si>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</si>
  <si>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</si>
  <si>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</si>
  <si>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</si>
  <si>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</si>
  <si>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</si>
  <si>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</si>
  <si>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</si>
  <si>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</si>
  <si>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</si>
  <si>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</si>
  <si>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</si>
  <si>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</si>
  <si>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</si>
  <si>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</si>
  <si>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</si>
  <si>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</si>
  <si>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</si>
  <si>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</si>
  <si>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</si>
  <si>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</si>
  <si>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</si>
  <si>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</si>
  <si>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</si>
  <si>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</si>
  <si>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</si>
  <si>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</si>
  <si>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1 квартал 2023 года</t>
  </si>
  <si>
    <t xml:space="preserve"> 1 квартал 2023 года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</si>
</sst>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2\2022%20&#1075;&#1086;&#1076;\&#1059;&#1085;&#1080;&#1074;&#1077;&#1088;&#1089;&#1072;&#1083;%20&#1087;&#1086;%20&#1050;&#1054;&#1057;&#1050;&#1059;%20v3%20-%20&#1057;&#1042;&#1054;&#1044;%20&#1069;&#1058;&#1040;&#1051;&#1054;&#1053;%20&#1090;&#1077;&#1082;&#1091;&#1097;&#1080;&#1081;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V15" sqref="V15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2"/>
      <c r="P1" s="22"/>
      <c r="Q1" s="22"/>
      <c r="R1" s="22"/>
      <c r="S1" s="22"/>
      <c r="T1" s="22"/>
    </row>
    <row r="2" spans="1:20" ht="54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/>
    </row>
    <row r="3" spans="1:20" ht="31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/>
    </row>
    <row r="5" spans="1:20" ht="34.5" customHeight="1">
      <c r="A5" s="28" t="s">
        <v>0</v>
      </c>
      <c r="B5" s="28" t="s">
        <v>1</v>
      </c>
      <c r="C5" s="28" t="s">
        <v>2</v>
      </c>
      <c r="D5" s="28" t="s">
        <v>3</v>
      </c>
      <c r="E5" s="27" t="s">
        <v>4</v>
      </c>
      <c r="F5" s="28" t="s">
        <v>5</v>
      </c>
      <c r="G5" s="28" t="s">
        <v>6</v>
      </c>
      <c r="H5" s="28" t="s">
        <v>7</v>
      </c>
      <c r="I5" s="27" t="s">
        <v>8</v>
      </c>
      <c r="J5" s="27" t="s">
        <v>9</v>
      </c>
      <c r="K5" s="28" t="s">
        <v>10</v>
      </c>
      <c r="L5" s="27" t="s">
        <v>11</v>
      </c>
      <c r="M5" s="25" t="s">
        <v>12</v>
      </c>
      <c r="N5" s="26"/>
      <c r="O5" s="26"/>
      <c r="P5" s="27" t="s">
        <v>13</v>
      </c>
      <c r="Q5" s="27"/>
      <c r="R5" s="27"/>
      <c r="S5" s="27"/>
      <c r="T5" s="28" t="s">
        <v>5</v>
      </c>
    </row>
    <row r="6" spans="1:20" ht="60" customHeight="1">
      <c r="A6" s="29"/>
      <c r="B6" s="29"/>
      <c r="C6" s="29"/>
      <c r="D6" s="29"/>
      <c r="E6" s="29"/>
      <c r="F6" s="29"/>
      <c r="G6" s="29"/>
      <c r="H6" s="29"/>
      <c r="I6" s="27"/>
      <c r="J6" s="27"/>
      <c r="K6" s="29"/>
      <c r="L6" s="27"/>
      <c r="M6" s="27" t="s">
        <v>26</v>
      </c>
      <c r="N6" s="27" t="s">
        <v>27</v>
      </c>
      <c r="O6" s="27" t="s">
        <v>28</v>
      </c>
      <c r="P6" s="27" t="s">
        <v>14</v>
      </c>
      <c r="Q6" s="27" t="s">
        <v>15</v>
      </c>
      <c r="R6" s="27"/>
      <c r="S6" s="31" t="s">
        <v>16</v>
      </c>
      <c r="T6" s="29"/>
    </row>
    <row r="7" spans="1:20" ht="82.5" customHeight="1">
      <c r="A7" s="30"/>
      <c r="B7" s="30"/>
      <c r="C7" s="30"/>
      <c r="D7" s="30"/>
      <c r="E7" s="30"/>
      <c r="F7" s="30"/>
      <c r="G7" s="30"/>
      <c r="H7" s="30"/>
      <c r="I7" s="27"/>
      <c r="J7" s="27"/>
      <c r="K7" s="30"/>
      <c r="L7" s="27"/>
      <c r="M7" s="27"/>
      <c r="N7" s="27"/>
      <c r="O7" s="27"/>
      <c r="P7" s="27"/>
      <c r="Q7" s="2" t="s">
        <v>17</v>
      </c>
      <c r="R7" s="2" t="s">
        <v>18</v>
      </c>
      <c r="S7" s="31"/>
      <c r="T7" s="30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>C9/B9</f>
        <v>0.017374191137757095</v>
      </c>
      <c r="E9" s="6">
        <v>44334</v>
      </c>
      <c r="F9" s="17">
        <f aca="true" t="shared" si="0" ref="F9:F18">E9/B9</f>
        <v>0.01882419878054994</v>
      </c>
      <c r="G9" s="6">
        <v>12930</v>
      </c>
      <c r="H9" s="17">
        <f aca="true" t="shared" si="1" ref="H9:H18">G9/E9</f>
        <v>0.29164974962782514</v>
      </c>
      <c r="I9" s="6">
        <v>12914</v>
      </c>
      <c r="J9" s="17">
        <f>I9/E9</f>
        <v>0.291288852799206</v>
      </c>
      <c r="K9" s="16">
        <f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>C10/B10</f>
        <v>0.005433969392831892</v>
      </c>
      <c r="E10" s="6">
        <v>11867</v>
      </c>
      <c r="F10" s="17">
        <f t="shared" si="0"/>
        <v>0.005548998776760698</v>
      </c>
      <c r="G10" s="6">
        <v>3696</v>
      </c>
      <c r="H10" s="17">
        <f t="shared" si="1"/>
        <v>0.31145192550771045</v>
      </c>
      <c r="I10" s="6">
        <v>3695</v>
      </c>
      <c r="J10" s="17">
        <f>I10/E10</f>
        <v>0.311367658211848</v>
      </c>
      <c r="K10" s="16">
        <f>I10/C10</f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2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>C11/B11</f>
        <v>0.19112609502146038</v>
      </c>
      <c r="E11" s="6">
        <v>14634</v>
      </c>
      <c r="F11" s="17">
        <f t="shared" si="0"/>
        <v>0.19813964823916488</v>
      </c>
      <c r="G11" s="6">
        <v>4357</v>
      </c>
      <c r="H11" s="17">
        <f t="shared" si="1"/>
        <v>0.2977313106464398</v>
      </c>
      <c r="I11" s="6">
        <v>4345</v>
      </c>
      <c r="J11" s="17">
        <f>I11/E11</f>
        <v>0.29691130244635777</v>
      </c>
      <c r="K11" s="16">
        <f>I11/C11</f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2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>C12/B12</f>
        <v>0.3389263526788085</v>
      </c>
      <c r="E12" s="6">
        <v>6915</v>
      </c>
      <c r="F12" s="17">
        <f t="shared" si="0"/>
        <v>0.3671746402591196</v>
      </c>
      <c r="G12" s="6">
        <v>3051</v>
      </c>
      <c r="H12" s="17">
        <f t="shared" si="1"/>
        <v>0.44121475054229936</v>
      </c>
      <c r="I12" s="6">
        <v>3050</v>
      </c>
      <c r="J12" s="17">
        <f>I12/E12</f>
        <v>0.4410701373825018</v>
      </c>
      <c r="K12" s="16">
        <f>I12/C12</f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2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>C13/B13</f>
        <v>0.07274906986357998</v>
      </c>
      <c r="E13" s="6">
        <v>10918</v>
      </c>
      <c r="F13" s="17">
        <f t="shared" si="0"/>
        <v>0.09026870607689128</v>
      </c>
      <c r="G13" s="6">
        <v>1826</v>
      </c>
      <c r="H13" s="17">
        <f t="shared" si="1"/>
        <v>0.1672467484887342</v>
      </c>
      <c r="I13" s="6">
        <v>1824</v>
      </c>
      <c r="J13" s="17">
        <f>I13/E13</f>
        <v>0.16706356475544973</v>
      </c>
      <c r="K13" s="16">
        <f>I13/C13</f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2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v>1007778</v>
      </c>
      <c r="C14" s="6">
        <v>16112</v>
      </c>
      <c r="D14" s="6">
        <v>0.01598764807328598</v>
      </c>
      <c r="E14" s="6">
        <v>16444</v>
      </c>
      <c r="F14" s="20">
        <v>0.01631708570736809</v>
      </c>
      <c r="G14" s="6">
        <v>3592</v>
      </c>
      <c r="H14" s="20">
        <v>0.21843833617124786</v>
      </c>
      <c r="I14" s="6">
        <v>3589</v>
      </c>
      <c r="J14" s="6">
        <v>0.2182558988080759</v>
      </c>
      <c r="K14" s="6">
        <v>0.222753227408143</v>
      </c>
      <c r="L14" s="6">
        <v>4090</v>
      </c>
      <c r="M14" s="6">
        <v>17</v>
      </c>
      <c r="N14" s="6">
        <v>3073</v>
      </c>
      <c r="O14" s="6">
        <v>1000</v>
      </c>
      <c r="P14" s="4">
        <f t="shared" si="2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v>930651</v>
      </c>
      <c r="C15" s="6">
        <v>7164</v>
      </c>
      <c r="D15" s="17">
        <v>0.0076978373203273835</v>
      </c>
      <c r="E15" s="6">
        <v>7215</v>
      </c>
      <c r="F15" s="21">
        <v>0.0077526376697602</v>
      </c>
      <c r="G15" s="6">
        <v>1837</v>
      </c>
      <c r="H15" s="21">
        <v>0.2546084546084546</v>
      </c>
      <c r="I15" s="6">
        <v>1837</v>
      </c>
      <c r="J15" s="17">
        <v>0.2546084546084546</v>
      </c>
      <c r="K15" s="16">
        <v>0.2564209938581798</v>
      </c>
      <c r="L15" s="6">
        <v>2010</v>
      </c>
      <c r="M15" s="6">
        <v>17</v>
      </c>
      <c r="N15" s="6">
        <v>1851</v>
      </c>
      <c r="O15" s="6">
        <v>142</v>
      </c>
      <c r="P15" s="4">
        <f t="shared" si="2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v>26378</v>
      </c>
      <c r="C16" s="6">
        <v>4225</v>
      </c>
      <c r="D16" s="17">
        <v>0.16017135491697626</v>
      </c>
      <c r="E16" s="6">
        <v>4451</v>
      </c>
      <c r="F16" s="21">
        <v>0.16873910076578968</v>
      </c>
      <c r="G16" s="6">
        <v>991</v>
      </c>
      <c r="H16" s="21">
        <v>0.222646596270501</v>
      </c>
      <c r="I16" s="6">
        <v>991</v>
      </c>
      <c r="J16" s="17">
        <v>0.222646596270501</v>
      </c>
      <c r="K16" s="16">
        <v>0.23455621301775148</v>
      </c>
      <c r="L16" s="6">
        <v>1227</v>
      </c>
      <c r="M16" s="6"/>
      <c r="N16" s="6">
        <v>643</v>
      </c>
      <c r="O16" s="6">
        <v>584</v>
      </c>
      <c r="P16" s="4">
        <f t="shared" si="2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v>8604</v>
      </c>
      <c r="C17" s="6">
        <v>2295</v>
      </c>
      <c r="D17" s="17">
        <v>0.26673640167364016</v>
      </c>
      <c r="E17" s="6">
        <v>2350</v>
      </c>
      <c r="F17" s="21">
        <v>0.2731287773128777</v>
      </c>
      <c r="G17" s="6">
        <v>169</v>
      </c>
      <c r="H17" s="21">
        <v>0.07191489361702127</v>
      </c>
      <c r="I17" s="6">
        <v>166</v>
      </c>
      <c r="J17" s="17">
        <v>0.07063829787234042</v>
      </c>
      <c r="K17" s="16">
        <v>0.07233115468409586</v>
      </c>
      <c r="L17" s="6">
        <v>193</v>
      </c>
      <c r="M17" s="6"/>
      <c r="N17" s="6">
        <v>142</v>
      </c>
      <c r="O17" s="6">
        <v>51</v>
      </c>
      <c r="P17" s="4">
        <f t="shared" si="2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v>40655</v>
      </c>
      <c r="C18" s="6">
        <v>2428</v>
      </c>
      <c r="D18" s="17">
        <v>0.059722051408190875</v>
      </c>
      <c r="E18" s="6">
        <v>2428</v>
      </c>
      <c r="F18" s="21">
        <v>0.059722051408190875</v>
      </c>
      <c r="G18" s="6">
        <v>595</v>
      </c>
      <c r="H18" s="21">
        <v>0.24505766062602966</v>
      </c>
      <c r="I18" s="6">
        <v>595</v>
      </c>
      <c r="J18" s="17">
        <v>0.24505766062602966</v>
      </c>
      <c r="K18" s="16">
        <v>0.24505766062602966</v>
      </c>
      <c r="L18" s="6">
        <v>660</v>
      </c>
      <c r="M18" s="6"/>
      <c r="N18" s="6">
        <v>437</v>
      </c>
      <c r="O18" s="6">
        <v>223</v>
      </c>
      <c r="P18" s="4">
        <f t="shared" si="2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3" ref="B19:S19">B14-B9</f>
        <v>-1347382</v>
      </c>
      <c r="C19" s="14">
        <f t="shared" si="3"/>
        <v>-24807</v>
      </c>
      <c r="D19" s="14">
        <f t="shared" si="3"/>
        <v>-0.001386543064471113</v>
      </c>
      <c r="E19" s="14">
        <f t="shared" si="3"/>
        <v>-27890</v>
      </c>
      <c r="F19" s="14">
        <f t="shared" si="3"/>
        <v>-0.0025071130731818513</v>
      </c>
      <c r="G19" s="14">
        <f t="shared" si="3"/>
        <v>-9338</v>
      </c>
      <c r="H19" s="14">
        <f t="shared" si="3"/>
        <v>-0.07321141345657728</v>
      </c>
      <c r="I19" s="14">
        <f t="shared" si="3"/>
        <v>-9325</v>
      </c>
      <c r="J19" s="14">
        <f t="shared" si="3"/>
        <v>-0.07303295399113013</v>
      </c>
      <c r="K19" s="14">
        <f t="shared" si="3"/>
        <v>-0.09284588302955102</v>
      </c>
      <c r="L19" s="14">
        <f t="shared" si="3"/>
        <v>-12875</v>
      </c>
      <c r="M19" s="14">
        <f t="shared" si="3"/>
        <v>-917</v>
      </c>
      <c r="N19" s="14">
        <f t="shared" si="3"/>
        <v>-8495</v>
      </c>
      <c r="O19" s="14">
        <f t="shared" si="3"/>
        <v>-3463</v>
      </c>
      <c r="P19" s="15">
        <f t="shared" si="3"/>
        <v>9037.422860000006</v>
      </c>
      <c r="Q19" s="15">
        <f t="shared" si="3"/>
        <v>3761.216260000001</v>
      </c>
      <c r="R19" s="15">
        <f t="shared" si="3"/>
        <v>801.5052199999991</v>
      </c>
      <c r="S19" s="15">
        <f t="shared" si="3"/>
        <v>4474.70138</v>
      </c>
      <c r="T19" s="8"/>
    </row>
    <row r="20" spans="1:20" ht="52.5" customHeight="1" hidden="1">
      <c r="A20" s="3" t="s">
        <v>24</v>
      </c>
      <c r="B20" s="15">
        <f aca="true" t="shared" si="4" ref="B20:S20">(B14/B9)*100-100</f>
        <v>-57.20978617164014</v>
      </c>
      <c r="C20" s="15">
        <f t="shared" si="4"/>
        <v>-60.624648696204694</v>
      </c>
      <c r="D20" s="15">
        <f t="shared" si="4"/>
        <v>-7.98047548503088</v>
      </c>
      <c r="E20" s="15">
        <f t="shared" si="4"/>
        <v>-62.90882843867009</v>
      </c>
      <c r="F20" s="15">
        <f t="shared" si="4"/>
        <v>-13.318564590235411</v>
      </c>
      <c r="G20" s="15">
        <f t="shared" si="4"/>
        <v>-72.21964423820572</v>
      </c>
      <c r="H20" s="15">
        <f t="shared" si="4"/>
        <v>-25.102512019983735</v>
      </c>
      <c r="I20" s="15">
        <f t="shared" si="4"/>
        <v>-72.2084559392907</v>
      </c>
      <c r="J20" s="15">
        <f t="shared" si="4"/>
        <v>-25.072347702050195</v>
      </c>
      <c r="K20" s="15">
        <f t="shared" si="4"/>
        <v>-29.418930522581675</v>
      </c>
      <c r="L20" s="15">
        <f t="shared" si="4"/>
        <v>-75.89154140878279</v>
      </c>
      <c r="M20" s="15">
        <f t="shared" si="4"/>
        <v>-98.17987152034262</v>
      </c>
      <c r="N20" s="15">
        <f t="shared" si="4"/>
        <v>-73.4353388658368</v>
      </c>
      <c r="O20" s="15">
        <f t="shared" si="4"/>
        <v>-77.59354694151915</v>
      </c>
      <c r="P20" s="15">
        <f t="shared" si="4"/>
        <v>7.752919061630692</v>
      </c>
      <c r="Q20" s="15">
        <f t="shared" si="4"/>
        <v>4.533225897356459</v>
      </c>
      <c r="R20" s="15">
        <f t="shared" si="4"/>
        <v>2.638959349531774</v>
      </c>
      <c r="S20" s="15">
        <f t="shared" si="4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/>
    </row>
    <row r="25" ht="15">
      <c r="B25" s="12"/>
    </row>
  </sheetData>
  <sheetProtection/>
  <mergeCells count="25">
    <mergeCell ref="J5:J7"/>
    <mergeCell ref="K5:K7"/>
    <mergeCell ref="L5:L7"/>
    <mergeCell ref="H5:H7"/>
    <mergeCell ref="A23:S23"/>
    <mergeCell ref="E5:E7"/>
    <mergeCell ref="F5:F7"/>
    <mergeCell ref="G5:G7"/>
    <mergeCell ref="I5:I7"/>
    <mergeCell ref="T5:T7"/>
    <mergeCell ref="M6:M7"/>
    <mergeCell ref="N6:N7"/>
    <mergeCell ref="O6:O7"/>
    <mergeCell ref="P6:P7"/>
    <mergeCell ref="S6:S7"/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2022-01-20T09:49:06Z</cp:lastPrinted>
  <dcterms:created xsi:type="dcterms:W3CDTF">2020-04-01T11:10:02Z</dcterms:created>
  <dcterms:modified xsi:type="dcterms:W3CDTF">2023-05-03T11:54:42Z</dcterms:modified>
  <cp:category/>
  <cp:version/>
  <cp:contentType/>
  <cp:contentStatus/>
</cp:coreProperties>
</file>